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tabRatio="487" activeTab="0"/>
  </bookViews>
  <sheets>
    <sheet name="orcamento" sheetId="1" r:id="rId1"/>
    <sheet name="cronograma" sheetId="2" r:id="rId2"/>
  </sheets>
  <definedNames>
    <definedName name="_xlnm.Print_Area" localSheetId="0">'orcamento'!$A$1:$F$31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<sst xmlns="http://schemas.openxmlformats.org/spreadsheetml/2006/main" count="97" uniqueCount="73">
  <si>
    <t>Item</t>
  </si>
  <si>
    <t>Descrição</t>
  </si>
  <si>
    <t>ORÇAMENTO DISCRIMINATIVO</t>
  </si>
  <si>
    <t>1.</t>
  </si>
  <si>
    <t>2.</t>
  </si>
  <si>
    <t>3.</t>
  </si>
  <si>
    <t>4.</t>
  </si>
  <si>
    <t>m²</t>
  </si>
  <si>
    <t>SERVIÇOS PRELIMINARES</t>
  </si>
  <si>
    <t>Valor Total</t>
  </si>
  <si>
    <t>m³</t>
  </si>
  <si>
    <t>2.1</t>
  </si>
  <si>
    <t>1.1</t>
  </si>
  <si>
    <t>4.1</t>
  </si>
  <si>
    <t>TOTAL DO ITEM 1.</t>
  </si>
  <si>
    <t>2.2</t>
  </si>
  <si>
    <t>TOTAL DO ITEM 3.</t>
  </si>
  <si>
    <t>TOTAL DO ITEM 4.</t>
  </si>
  <si>
    <t>Valor Unitário</t>
  </si>
  <si>
    <t>Quantidade</t>
  </si>
  <si>
    <t>Unidade</t>
  </si>
  <si>
    <t>MOVIMENTO DE TERRA</t>
  </si>
  <si>
    <t>Reaterro e apiloamento manual</t>
  </si>
  <si>
    <t>TOTAL GERAL DO ORÇAMENTO:</t>
  </si>
  <si>
    <t>CRONOGRAMA FÍSICO E FINANCEIRO</t>
  </si>
  <si>
    <t>TOTAIS</t>
  </si>
  <si>
    <t>INFRAESTRUTURA</t>
  </si>
  <si>
    <t>Mes 1</t>
  </si>
  <si>
    <t>Mes 2</t>
  </si>
  <si>
    <t xml:space="preserve">Proprietário: </t>
  </si>
  <si>
    <t xml:space="preserve">Nome da obra: </t>
  </si>
  <si>
    <t>Endereço:</t>
  </si>
  <si>
    <t>Serviços Preliminares</t>
  </si>
  <si>
    <t>Movimento de Terra</t>
  </si>
  <si>
    <t>Infraestrutura</t>
  </si>
  <si>
    <t>Prefeitura Municipal de Tunápolis</t>
  </si>
  <si>
    <t>TOTAL DO ITEM 2.</t>
  </si>
  <si>
    <t>3.1</t>
  </si>
  <si>
    <t>Acumulado%</t>
  </si>
  <si>
    <t>Simples%</t>
  </si>
  <si>
    <t>Endereço da obra:</t>
  </si>
  <si>
    <t>Escavação manual de valas e sapatas</t>
  </si>
  <si>
    <t>Concreto armado - sapatas - fck 20 MPa</t>
  </si>
  <si>
    <t>Rua Albino Franz, Tunápolis, SC</t>
  </si>
  <si>
    <t>COBERTURA DE ACESSO DO POSTO</t>
  </si>
  <si>
    <t>COBERTURA</t>
  </si>
  <si>
    <t>Estrutura metálica de cobertura, incluindo pilares, vigas, ligações, chumbadores, calhas, rufos, descidas e telhas, pintada, completa, instalada com todos os elementos necessários a sua plena instalação e estabilidade, conforme projeto, memorial e normas da ABNT e fabricantes</t>
  </si>
  <si>
    <t>Data:</t>
  </si>
  <si>
    <t>5.</t>
  </si>
  <si>
    <t>5.1</t>
  </si>
  <si>
    <t>GRADE METÁLICA DE PROTEÇÃO</t>
  </si>
  <si>
    <t>TOTAL DO ITEM 5.</t>
  </si>
  <si>
    <t>5.2</t>
  </si>
  <si>
    <t>Grade metálica em aço galvanizado, conforme projeto e memorial, completa instalada, para piso.</t>
  </si>
  <si>
    <t>Grade metálica em aço galvanizado, conforme projeto e memorial, completa instalada, sobre o muro de pedra.</t>
  </si>
  <si>
    <t>Cobertura</t>
  </si>
  <si>
    <t>Grade Metálica de Proteção</t>
  </si>
  <si>
    <t>Placa de obra 1,50 m²</t>
  </si>
  <si>
    <t>6.</t>
  </si>
  <si>
    <t>CALHAS E DESCIDAS PLUVIAIS</t>
  </si>
  <si>
    <t>6.1</t>
  </si>
  <si>
    <t>Calha em chapa de aço galvanizado corte 40 completa instalada</t>
  </si>
  <si>
    <t>6.2</t>
  </si>
  <si>
    <t>Descidas pluviais em PVC diâmetro 100 mm completas com conexões e fixações instaladas.</t>
  </si>
  <si>
    <t>m</t>
  </si>
  <si>
    <t>TOTAL DO ITEM 6.</t>
  </si>
  <si>
    <t>7.</t>
  </si>
  <si>
    <t>DIVISÓRIAS</t>
  </si>
  <si>
    <t>7.1</t>
  </si>
  <si>
    <t>Divisória em vidro temperado com perfis de alumínio, incluindo porta de 4 folhas de correr com vidro temperado de 10 mm, com puxadores e demais ferragens completa instalada</t>
  </si>
  <si>
    <t>TOTAL DO ITEM 7.</t>
  </si>
  <si>
    <t>Calhas e Descidas Pluviais</t>
  </si>
  <si>
    <t>Divisórias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</si>
</sst>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172" fontId="6" fillId="0" borderId="24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 horizontal="right"/>
    </xf>
    <xf numFmtId="172" fontId="1" fillId="0" borderId="1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1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66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120" zoomScaleNormal="120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4.421875" style="1" customWidth="1"/>
    <col min="2" max="2" width="27.57421875" style="1" customWidth="1"/>
    <col min="3" max="3" width="11.00390625" style="1" customWidth="1"/>
    <col min="4" max="4" width="7.8515625" style="1" customWidth="1"/>
    <col min="5" max="5" width="11.7109375" style="1" customWidth="1"/>
    <col min="6" max="6" width="17.57421875" style="1" customWidth="1"/>
    <col min="7" max="8" width="11.28125" style="1" bestFit="1" customWidth="1"/>
    <col min="9" max="16384" width="9.140625" style="1" customWidth="1"/>
  </cols>
  <sheetData>
    <row r="1" spans="1:6" ht="26.25" customHeight="1" thickBot="1">
      <c r="A1" s="55" t="s">
        <v>2</v>
      </c>
      <c r="B1" s="56"/>
      <c r="C1" s="56"/>
      <c r="D1" s="56"/>
      <c r="E1" s="56"/>
      <c r="F1" s="57"/>
    </row>
    <row r="2" spans="1:6" ht="18" customHeight="1">
      <c r="A2" s="43" t="s">
        <v>30</v>
      </c>
      <c r="B2" s="22"/>
      <c r="C2" s="44" t="s">
        <v>44</v>
      </c>
      <c r="D2" s="22"/>
      <c r="E2" s="22"/>
      <c r="F2" s="45"/>
    </row>
    <row r="3" spans="1:6" ht="18" customHeight="1">
      <c r="A3" s="41" t="s">
        <v>40</v>
      </c>
      <c r="B3" s="24"/>
      <c r="C3" s="26" t="s">
        <v>43</v>
      </c>
      <c r="D3" s="24"/>
      <c r="E3" s="24"/>
      <c r="F3" s="27"/>
    </row>
    <row r="4" spans="1:6" ht="18" customHeight="1">
      <c r="A4" s="23" t="s">
        <v>29</v>
      </c>
      <c r="B4" s="24"/>
      <c r="C4" s="26" t="s">
        <v>35</v>
      </c>
      <c r="D4" s="24"/>
      <c r="E4" s="24"/>
      <c r="F4" s="27"/>
    </row>
    <row r="5" spans="1:6" ht="18" customHeight="1">
      <c r="A5" s="49" t="s">
        <v>47</v>
      </c>
      <c r="B5" s="25"/>
      <c r="C5" s="50">
        <v>42163</v>
      </c>
      <c r="D5" s="25"/>
      <c r="E5" s="25"/>
      <c r="F5" s="48"/>
    </row>
    <row r="6" spans="1:6" s="33" customFormat="1" ht="24.75" customHeight="1">
      <c r="A6" s="31" t="s">
        <v>0</v>
      </c>
      <c r="B6" s="31" t="s">
        <v>1</v>
      </c>
      <c r="C6" s="32" t="s">
        <v>19</v>
      </c>
      <c r="D6" s="32" t="s">
        <v>20</v>
      </c>
      <c r="E6" s="32" t="s">
        <v>18</v>
      </c>
      <c r="F6" s="32" t="s">
        <v>9</v>
      </c>
    </row>
    <row r="7" spans="1:6" ht="18" customHeight="1">
      <c r="A7" s="11" t="s">
        <v>3</v>
      </c>
      <c r="B7" s="11" t="s">
        <v>8</v>
      </c>
      <c r="C7" s="12"/>
      <c r="D7" s="13"/>
      <c r="E7" s="13"/>
      <c r="F7" s="3"/>
    </row>
    <row r="8" spans="1:8" ht="18" customHeight="1">
      <c r="A8" s="19" t="s">
        <v>12</v>
      </c>
      <c r="B8" s="19" t="s">
        <v>57</v>
      </c>
      <c r="C8" s="14">
        <v>1.5</v>
      </c>
      <c r="D8" s="15" t="s">
        <v>7</v>
      </c>
      <c r="E8" s="2">
        <v>678</v>
      </c>
      <c r="F8" s="2">
        <f>E8*C8</f>
        <v>1017</v>
      </c>
      <c r="H8" s="7"/>
    </row>
    <row r="9" spans="1:8" ht="18" customHeight="1">
      <c r="A9" s="12"/>
      <c r="B9" s="6"/>
      <c r="C9" s="52" t="s">
        <v>14</v>
      </c>
      <c r="D9" s="53"/>
      <c r="E9" s="54"/>
      <c r="F9" s="20">
        <f>SUM(F8:F8)</f>
        <v>1017</v>
      </c>
      <c r="H9" s="7"/>
    </row>
    <row r="10" spans="1:8" ht="18" customHeight="1">
      <c r="A10" s="11" t="s">
        <v>4</v>
      </c>
      <c r="B10" s="11" t="s">
        <v>21</v>
      </c>
      <c r="C10" s="16"/>
      <c r="D10" s="17"/>
      <c r="E10" s="4"/>
      <c r="F10" s="5"/>
      <c r="H10" s="7"/>
    </row>
    <row r="11" spans="1:8" ht="18" customHeight="1">
      <c r="A11" s="10" t="s">
        <v>11</v>
      </c>
      <c r="B11" s="10" t="s">
        <v>41</v>
      </c>
      <c r="C11" s="14">
        <v>3.24</v>
      </c>
      <c r="D11" s="15" t="s">
        <v>10</v>
      </c>
      <c r="E11" s="2">
        <v>25.53</v>
      </c>
      <c r="F11" s="2">
        <f>E11*C11</f>
        <v>82.7172</v>
      </c>
      <c r="H11" s="7"/>
    </row>
    <row r="12" spans="1:8" ht="18" customHeight="1">
      <c r="A12" s="10" t="s">
        <v>15</v>
      </c>
      <c r="B12" s="10" t="s">
        <v>22</v>
      </c>
      <c r="C12" s="14">
        <v>2.68</v>
      </c>
      <c r="D12" s="15" t="s">
        <v>10</v>
      </c>
      <c r="E12" s="2">
        <v>16.5</v>
      </c>
      <c r="F12" s="2">
        <f>E12*C12</f>
        <v>44.220000000000006</v>
      </c>
      <c r="H12" s="7"/>
    </row>
    <row r="13" spans="1:8" ht="18" customHeight="1">
      <c r="A13" s="12"/>
      <c r="B13" s="6"/>
      <c r="C13" s="52" t="s">
        <v>36</v>
      </c>
      <c r="D13" s="53"/>
      <c r="E13" s="54"/>
      <c r="F13" s="21">
        <f>SUM(F11:F12)</f>
        <v>126.93720000000002</v>
      </c>
      <c r="H13" s="7"/>
    </row>
    <row r="14" spans="1:8" ht="18" customHeight="1">
      <c r="A14" s="11" t="s">
        <v>5</v>
      </c>
      <c r="B14" s="11" t="s">
        <v>26</v>
      </c>
      <c r="C14" s="16"/>
      <c r="D14" s="17"/>
      <c r="E14" s="4"/>
      <c r="F14" s="5"/>
      <c r="H14" s="7"/>
    </row>
    <row r="15" spans="1:8" s="33" customFormat="1" ht="39.75" customHeight="1">
      <c r="A15" s="42" t="s">
        <v>37</v>
      </c>
      <c r="B15" s="34" t="s">
        <v>42</v>
      </c>
      <c r="C15" s="35">
        <v>0.56</v>
      </c>
      <c r="D15" s="32" t="s">
        <v>10</v>
      </c>
      <c r="E15" s="36">
        <v>1750</v>
      </c>
      <c r="F15" s="36">
        <f>E15*C15</f>
        <v>980.0000000000001</v>
      </c>
      <c r="H15" s="7"/>
    </row>
    <row r="16" spans="1:8" ht="18" customHeight="1">
      <c r="A16" s="12"/>
      <c r="B16" s="6"/>
      <c r="C16" s="52" t="s">
        <v>16</v>
      </c>
      <c r="D16" s="53"/>
      <c r="E16" s="54"/>
      <c r="F16" s="21">
        <f>SUM(F15:F15)</f>
        <v>980.0000000000001</v>
      </c>
      <c r="H16" s="7"/>
    </row>
    <row r="17" spans="1:8" ht="18" customHeight="1">
      <c r="A17" s="11" t="s">
        <v>6</v>
      </c>
      <c r="B17" s="11" t="s">
        <v>45</v>
      </c>
      <c r="C17" s="16"/>
      <c r="D17" s="17"/>
      <c r="E17" s="4"/>
      <c r="F17" s="5"/>
      <c r="H17" s="7"/>
    </row>
    <row r="18" spans="1:8" s="33" customFormat="1" ht="101.25">
      <c r="A18" s="42" t="s">
        <v>13</v>
      </c>
      <c r="B18" s="34" t="s">
        <v>46</v>
      </c>
      <c r="C18" s="35">
        <v>49.1</v>
      </c>
      <c r="D18" s="32" t="s">
        <v>7</v>
      </c>
      <c r="E18" s="36">
        <v>225</v>
      </c>
      <c r="F18" s="36">
        <f>E18*C18</f>
        <v>11047.5</v>
      </c>
      <c r="H18" s="7"/>
    </row>
    <row r="19" spans="1:8" ht="18" customHeight="1">
      <c r="A19" s="12"/>
      <c r="B19" s="6"/>
      <c r="C19" s="52" t="s">
        <v>17</v>
      </c>
      <c r="D19" s="53"/>
      <c r="E19" s="54"/>
      <c r="F19" s="20">
        <f>SUM(F18:F18)</f>
        <v>11047.5</v>
      </c>
      <c r="H19" s="7"/>
    </row>
    <row r="20" spans="1:8" ht="18" customHeight="1">
      <c r="A20" s="11" t="s">
        <v>48</v>
      </c>
      <c r="B20" s="11" t="s">
        <v>50</v>
      </c>
      <c r="C20" s="16"/>
      <c r="D20" s="17"/>
      <c r="E20" s="4"/>
      <c r="F20" s="5"/>
      <c r="H20" s="7"/>
    </row>
    <row r="21" spans="1:8" s="33" customFormat="1" ht="45">
      <c r="A21" s="42" t="s">
        <v>49</v>
      </c>
      <c r="B21" s="34" t="s">
        <v>54</v>
      </c>
      <c r="C21" s="35">
        <v>18</v>
      </c>
      <c r="D21" s="32" t="s">
        <v>7</v>
      </c>
      <c r="E21" s="36">
        <v>368</v>
      </c>
      <c r="F21" s="36">
        <f>E21*C21</f>
        <v>6624</v>
      </c>
      <c r="H21" s="7"/>
    </row>
    <row r="22" spans="1:8" s="33" customFormat="1" ht="33.75">
      <c r="A22" s="42" t="s">
        <v>52</v>
      </c>
      <c r="B22" s="34" t="s">
        <v>53</v>
      </c>
      <c r="C22" s="35">
        <v>3.26</v>
      </c>
      <c r="D22" s="32" t="s">
        <v>7</v>
      </c>
      <c r="E22" s="36">
        <v>305</v>
      </c>
      <c r="F22" s="36">
        <f>E22*C22</f>
        <v>994.3</v>
      </c>
      <c r="H22" s="7"/>
    </row>
    <row r="23" spans="1:8" ht="18" customHeight="1">
      <c r="A23" s="12"/>
      <c r="B23" s="6"/>
      <c r="C23" s="52" t="s">
        <v>51</v>
      </c>
      <c r="D23" s="53"/>
      <c r="E23" s="54"/>
      <c r="F23" s="20">
        <f>SUM(F21:F22)</f>
        <v>7618.3</v>
      </c>
      <c r="H23" s="7"/>
    </row>
    <row r="24" spans="1:8" ht="18" customHeight="1">
      <c r="A24" s="11" t="s">
        <v>58</v>
      </c>
      <c r="B24" s="11" t="s">
        <v>59</v>
      </c>
      <c r="C24" s="16"/>
      <c r="D24" s="17"/>
      <c r="E24" s="4"/>
      <c r="F24" s="5"/>
      <c r="H24" s="7"/>
    </row>
    <row r="25" spans="1:8" s="33" customFormat="1" ht="22.5">
      <c r="A25" s="42" t="s">
        <v>60</v>
      </c>
      <c r="B25" s="34" t="s">
        <v>61</v>
      </c>
      <c r="C25" s="35">
        <v>92</v>
      </c>
      <c r="D25" s="32" t="s">
        <v>64</v>
      </c>
      <c r="E25" s="36">
        <v>28</v>
      </c>
      <c r="F25" s="36">
        <f>E25*C25</f>
        <v>2576</v>
      </c>
      <c r="H25" s="7"/>
    </row>
    <row r="26" spans="1:8" s="33" customFormat="1" ht="33.75">
      <c r="A26" s="42" t="s">
        <v>62</v>
      </c>
      <c r="B26" s="34" t="s">
        <v>63</v>
      </c>
      <c r="C26" s="35">
        <v>22</v>
      </c>
      <c r="D26" s="32" t="s">
        <v>64</v>
      </c>
      <c r="E26" s="36">
        <v>21</v>
      </c>
      <c r="F26" s="36">
        <f>E26*C26</f>
        <v>462</v>
      </c>
      <c r="H26" s="7"/>
    </row>
    <row r="27" spans="1:8" ht="18" customHeight="1">
      <c r="A27" s="12"/>
      <c r="B27" s="6"/>
      <c r="C27" s="52" t="s">
        <v>65</v>
      </c>
      <c r="D27" s="53"/>
      <c r="E27" s="54"/>
      <c r="F27" s="20">
        <f>SUM(F25:F26)</f>
        <v>3038</v>
      </c>
      <c r="H27" s="7"/>
    </row>
    <row r="28" spans="1:8" ht="18" customHeight="1">
      <c r="A28" s="11" t="s">
        <v>66</v>
      </c>
      <c r="B28" s="11" t="s">
        <v>67</v>
      </c>
      <c r="C28" s="16"/>
      <c r="D28" s="17"/>
      <c r="E28" s="4"/>
      <c r="F28" s="5"/>
      <c r="H28" s="7"/>
    </row>
    <row r="29" spans="1:8" s="33" customFormat="1" ht="67.5">
      <c r="A29" s="42" t="s">
        <v>68</v>
      </c>
      <c r="B29" s="34" t="s">
        <v>69</v>
      </c>
      <c r="C29" s="35">
        <v>92</v>
      </c>
      <c r="D29" s="32" t="s">
        <v>64</v>
      </c>
      <c r="E29" s="36">
        <v>28</v>
      </c>
      <c r="F29" s="36">
        <f>E29*C29</f>
        <v>2576</v>
      </c>
      <c r="H29" s="7"/>
    </row>
    <row r="30" spans="1:8" ht="18" customHeight="1" thickBot="1">
      <c r="A30" s="12"/>
      <c r="B30" s="6"/>
      <c r="C30" s="52" t="s">
        <v>70</v>
      </c>
      <c r="D30" s="53"/>
      <c r="E30" s="54"/>
      <c r="F30" s="20">
        <f>SUM(F29:F29)</f>
        <v>2576</v>
      </c>
      <c r="H30" s="7"/>
    </row>
    <row r="31" spans="1:6" ht="18" customHeight="1" thickBot="1">
      <c r="A31" s="18"/>
      <c r="B31" s="18"/>
      <c r="C31" s="37"/>
      <c r="D31" s="38"/>
      <c r="E31" s="39" t="s">
        <v>23</v>
      </c>
      <c r="F31" s="40">
        <f>F9+F13+F16+F19+F23+F27+F30</f>
        <v>26403.7372</v>
      </c>
    </row>
    <row r="32" ht="18" customHeight="1">
      <c r="H32" s="7"/>
    </row>
    <row r="33" spans="1:6" ht="12.75">
      <c r="A33" s="18"/>
      <c r="F33" s="7"/>
    </row>
    <row r="34" ht="12.75">
      <c r="F34" s="7"/>
    </row>
  </sheetData>
  <sheetProtection/>
  <mergeCells count="8">
    <mergeCell ref="C27:E27"/>
    <mergeCell ref="C30:E30"/>
    <mergeCell ref="A1:F1"/>
    <mergeCell ref="C19:E19"/>
    <mergeCell ref="C9:E9"/>
    <mergeCell ref="C13:E13"/>
    <mergeCell ref="C16:E16"/>
    <mergeCell ref="C23:E23"/>
  </mergeCells>
  <printOptions horizontalCentered="1"/>
  <pageMargins left="0.5905511811023623" right="0.3937007874015748" top="0.1968503937007874" bottom="0" header="0" footer="0"/>
  <pageSetup horizontalDpi="300" verticalDpi="300" orientation="portrait" paperSize="9" r:id="rId4"/>
  <headerFooter alignWithMargins="0">
    <oddHeader>&amp;CPágina &amp;P de &amp;N</oddHeader>
  </headerFooter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120" zoomScaleNormal="120" zoomScalePageLayoutView="0" workbookViewId="0" topLeftCell="A1">
      <selection activeCell="F18" sqref="F18"/>
    </sheetView>
  </sheetViews>
  <sheetFormatPr defaultColWidth="9.140625" defaultRowHeight="12.75"/>
  <cols>
    <col min="1" max="1" width="3.57421875" style="1" customWidth="1"/>
    <col min="2" max="2" width="26.57421875" style="1" customWidth="1"/>
    <col min="3" max="7" width="12.7109375" style="1" customWidth="1"/>
    <col min="8" max="8" width="10.8515625" style="1" customWidth="1"/>
    <col min="9" max="9" width="11.421875" style="1" customWidth="1"/>
    <col min="10" max="16384" width="9.140625" style="1" customWidth="1"/>
  </cols>
  <sheetData>
    <row r="1" spans="1:7" ht="18" customHeight="1" thickBot="1">
      <c r="A1" s="55" t="s">
        <v>24</v>
      </c>
      <c r="B1" s="56"/>
      <c r="C1" s="56"/>
      <c r="D1" s="56"/>
      <c r="E1" s="56"/>
      <c r="F1" s="56"/>
      <c r="G1" s="57"/>
    </row>
    <row r="2" spans="1:7" ht="18" customHeight="1">
      <c r="A2" s="46" t="s">
        <v>30</v>
      </c>
      <c r="B2" s="46"/>
      <c r="C2" s="46"/>
      <c r="D2" s="47" t="str">
        <f>orcamento!C2</f>
        <v>COBERTURA DE ACESSO DO POSTO</v>
      </c>
      <c r="E2" s="46"/>
      <c r="F2" s="46"/>
      <c r="G2" s="47"/>
    </row>
    <row r="3" spans="1:7" ht="18" customHeight="1">
      <c r="A3" s="24" t="s">
        <v>31</v>
      </c>
      <c r="B3" s="24"/>
      <c r="C3" s="24"/>
      <c r="D3" s="26" t="str">
        <f>orcamento!C3</f>
        <v>Rua Albino Franz, Tunápolis, SC</v>
      </c>
      <c r="E3" s="24"/>
      <c r="F3" s="24"/>
      <c r="G3" s="28"/>
    </row>
    <row r="4" spans="1:7" ht="18" customHeight="1">
      <c r="A4" s="24" t="s">
        <v>29</v>
      </c>
      <c r="B4" s="24"/>
      <c r="C4" s="24"/>
      <c r="D4" s="26" t="str">
        <f>orcamento!C4</f>
        <v>Prefeitura Municipal de Tunápolis</v>
      </c>
      <c r="E4" s="24"/>
      <c r="F4" s="24"/>
      <c r="G4" s="28"/>
    </row>
    <row r="5" spans="1:7" ht="6.75" customHeight="1">
      <c r="A5" s="8"/>
      <c r="B5" s="8"/>
      <c r="C5" s="8"/>
      <c r="D5" s="8"/>
      <c r="E5" s="8"/>
      <c r="F5" s="8"/>
      <c r="G5" s="8"/>
    </row>
    <row r="6" spans="1:9" ht="18" customHeight="1">
      <c r="A6" s="10" t="s">
        <v>0</v>
      </c>
      <c r="B6" s="10" t="s">
        <v>1</v>
      </c>
      <c r="C6" s="9" t="s">
        <v>9</v>
      </c>
      <c r="D6" s="58" t="s">
        <v>27</v>
      </c>
      <c r="E6" s="59"/>
      <c r="F6" s="58" t="s">
        <v>28</v>
      </c>
      <c r="G6" s="59"/>
      <c r="H6" s="58" t="s">
        <v>28</v>
      </c>
      <c r="I6" s="59"/>
    </row>
    <row r="7" spans="1:9" ht="18" customHeight="1">
      <c r="A7" s="10"/>
      <c r="B7" s="10"/>
      <c r="C7" s="10"/>
      <c r="D7" s="9" t="s">
        <v>39</v>
      </c>
      <c r="E7" s="9" t="s">
        <v>38</v>
      </c>
      <c r="F7" s="9" t="s">
        <v>39</v>
      </c>
      <c r="G7" s="9" t="s">
        <v>38</v>
      </c>
      <c r="H7" s="9" t="s">
        <v>39</v>
      </c>
      <c r="I7" s="9" t="s">
        <v>38</v>
      </c>
    </row>
    <row r="8" spans="1:9" ht="16.5" customHeight="1">
      <c r="A8" s="10" t="s">
        <v>3</v>
      </c>
      <c r="B8" s="10" t="s">
        <v>32</v>
      </c>
      <c r="C8" s="29">
        <f>orcamento!F9</f>
        <v>1017</v>
      </c>
      <c r="D8" s="30">
        <v>1</v>
      </c>
      <c r="E8" s="30">
        <f aca="true" t="shared" si="0" ref="E8:E14">D8</f>
        <v>1</v>
      </c>
      <c r="F8" s="30"/>
      <c r="G8" s="30">
        <f aca="true" t="shared" si="1" ref="G8:G14">F8+E8</f>
        <v>1</v>
      </c>
      <c r="H8" s="30"/>
      <c r="I8" s="30">
        <f aca="true" t="shared" si="2" ref="I8:I14">H8+G8</f>
        <v>1</v>
      </c>
    </row>
    <row r="9" spans="1:9" ht="16.5" customHeight="1">
      <c r="A9" s="10" t="s">
        <v>4</v>
      </c>
      <c r="B9" s="10" t="s">
        <v>33</v>
      </c>
      <c r="C9" s="29">
        <f>orcamento!F13</f>
        <v>126.93720000000002</v>
      </c>
      <c r="D9" s="30">
        <v>1</v>
      </c>
      <c r="E9" s="30">
        <f t="shared" si="0"/>
        <v>1</v>
      </c>
      <c r="F9" s="30"/>
      <c r="G9" s="30">
        <f t="shared" si="1"/>
        <v>1</v>
      </c>
      <c r="H9" s="30"/>
      <c r="I9" s="30">
        <f t="shared" si="2"/>
        <v>1</v>
      </c>
    </row>
    <row r="10" spans="1:9" ht="16.5" customHeight="1">
      <c r="A10" s="10" t="s">
        <v>5</v>
      </c>
      <c r="B10" s="10" t="s">
        <v>34</v>
      </c>
      <c r="C10" s="29">
        <f>orcamento!F16</f>
        <v>980.0000000000001</v>
      </c>
      <c r="D10" s="30">
        <v>1</v>
      </c>
      <c r="E10" s="30">
        <f t="shared" si="0"/>
        <v>1</v>
      </c>
      <c r="F10" s="30"/>
      <c r="G10" s="30">
        <f t="shared" si="1"/>
        <v>1</v>
      </c>
      <c r="H10" s="30"/>
      <c r="I10" s="30">
        <f t="shared" si="2"/>
        <v>1</v>
      </c>
    </row>
    <row r="11" spans="1:9" ht="16.5" customHeight="1">
      <c r="A11" s="10" t="s">
        <v>6</v>
      </c>
      <c r="B11" s="10" t="s">
        <v>55</v>
      </c>
      <c r="C11" s="29">
        <f>orcamento!F19</f>
        <v>11047.5</v>
      </c>
      <c r="D11" s="30"/>
      <c r="E11" s="30">
        <f t="shared" si="0"/>
        <v>0</v>
      </c>
      <c r="F11" s="30">
        <v>0.5</v>
      </c>
      <c r="G11" s="30">
        <v>0.5</v>
      </c>
      <c r="H11" s="30">
        <v>0.5</v>
      </c>
      <c r="I11" s="30">
        <f t="shared" si="2"/>
        <v>1</v>
      </c>
    </row>
    <row r="12" spans="1:9" ht="16.5" customHeight="1">
      <c r="A12" s="10" t="s">
        <v>48</v>
      </c>
      <c r="B12" s="10" t="s">
        <v>56</v>
      </c>
      <c r="C12" s="29">
        <f>orcamento!F23</f>
        <v>7618.3</v>
      </c>
      <c r="D12" s="30"/>
      <c r="E12" s="30">
        <f t="shared" si="0"/>
        <v>0</v>
      </c>
      <c r="F12" s="30">
        <v>0.5</v>
      </c>
      <c r="G12" s="30">
        <f t="shared" si="1"/>
        <v>0.5</v>
      </c>
      <c r="H12" s="30">
        <v>0.5</v>
      </c>
      <c r="I12" s="30">
        <f t="shared" si="2"/>
        <v>1</v>
      </c>
    </row>
    <row r="13" spans="1:9" ht="16.5" customHeight="1">
      <c r="A13" s="10" t="s">
        <v>58</v>
      </c>
      <c r="B13" s="10" t="s">
        <v>71</v>
      </c>
      <c r="C13" s="29">
        <f>orcamento!F27</f>
        <v>3038</v>
      </c>
      <c r="D13" s="30"/>
      <c r="E13" s="30">
        <f t="shared" si="0"/>
        <v>0</v>
      </c>
      <c r="F13" s="30">
        <v>0.5</v>
      </c>
      <c r="G13" s="30">
        <f t="shared" si="1"/>
        <v>0.5</v>
      </c>
      <c r="H13" s="30">
        <v>0.5</v>
      </c>
      <c r="I13" s="30">
        <f t="shared" si="2"/>
        <v>1</v>
      </c>
    </row>
    <row r="14" spans="1:9" ht="16.5" customHeight="1">
      <c r="A14" s="10" t="s">
        <v>66</v>
      </c>
      <c r="B14" s="10" t="s">
        <v>72</v>
      </c>
      <c r="C14" s="29">
        <f>orcamento!F30</f>
        <v>2576</v>
      </c>
      <c r="D14" s="30"/>
      <c r="E14" s="30">
        <f t="shared" si="0"/>
        <v>0</v>
      </c>
      <c r="F14" s="30"/>
      <c r="G14" s="30">
        <f t="shared" si="1"/>
        <v>0</v>
      </c>
      <c r="H14" s="30">
        <v>1</v>
      </c>
      <c r="I14" s="30">
        <f t="shared" si="2"/>
        <v>1</v>
      </c>
    </row>
    <row r="15" spans="1:9" ht="18" customHeight="1">
      <c r="A15" s="10"/>
      <c r="B15" s="9" t="s">
        <v>25</v>
      </c>
      <c r="C15" s="29">
        <f>SUM(C8:C14)</f>
        <v>26403.7372</v>
      </c>
      <c r="D15" s="51">
        <f aca="true" t="shared" si="3" ref="D15:I15">SUMPRODUCT(D8:D14,$C$8:$C$14)</f>
        <v>2123.9372000000003</v>
      </c>
      <c r="E15" s="51">
        <f t="shared" si="3"/>
        <v>2123.9372000000003</v>
      </c>
      <c r="F15" s="51">
        <f t="shared" si="3"/>
        <v>10851.9</v>
      </c>
      <c r="G15" s="51">
        <f t="shared" si="3"/>
        <v>12975.8372</v>
      </c>
      <c r="H15" s="51">
        <f t="shared" si="3"/>
        <v>13427.9</v>
      </c>
      <c r="I15" s="51">
        <f t="shared" si="3"/>
        <v>26403.7372</v>
      </c>
    </row>
  </sheetData>
  <sheetProtection/>
  <mergeCells count="4">
    <mergeCell ref="A1:G1"/>
    <mergeCell ref="D6:E6"/>
    <mergeCell ref="F6:G6"/>
    <mergeCell ref="H6:I6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landscape" paperSize="9" r:id="rId1"/>
  <headerFooter alignWithMargins="0">
    <oddHeader>&amp;RPágina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Tunapolis</cp:lastModifiedBy>
  <cp:lastPrinted>2015-07-15T12:58:21Z</cp:lastPrinted>
  <dcterms:created xsi:type="dcterms:W3CDTF">2005-07-25T22:21:51Z</dcterms:created>
  <dcterms:modified xsi:type="dcterms:W3CDTF">2015-08-24T12:15:48Z</dcterms:modified>
  <cp:category/>
  <cp:version/>
  <cp:contentType/>
  <cp:contentStatus/>
</cp:coreProperties>
</file>