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tabRatio="487" activeTab="0"/>
  </bookViews>
  <sheets>
    <sheet name="orcamento" sheetId="1" r:id="rId1"/>
    <sheet name="cronograma" sheetId="2" r:id="rId2"/>
  </sheets>
  <definedNames>
    <definedName name="_xlnm.Print_Area" localSheetId="0">'orcamento'!$A$1:$G$34</definedName>
    <definedName name="_xlnm.Print_Titles" localSheetId="0">'orcamento'!$1:$9</definedName>
  </definedNames>
  <calcPr fullCalcOnLoad="1"/>
</workbook>
</file>

<file path=xl/sharedStrings.xml><?xml version="1.0" encoding="utf-8"?>
<sst xmlns="http://schemas.openxmlformats.org/spreadsheetml/2006/main" count="109" uniqueCount="66">
  <si>
    <t>Item</t>
  </si>
  <si>
    <t>Descrição</t>
  </si>
  <si>
    <t>ORÇAMENTO DISCRIMINATIVO</t>
  </si>
  <si>
    <t>1.</t>
  </si>
  <si>
    <t>2.</t>
  </si>
  <si>
    <t>m²</t>
  </si>
  <si>
    <t>SERVIÇOS PRELIMINARES</t>
  </si>
  <si>
    <t>Valor Total</t>
  </si>
  <si>
    <t>2.1</t>
  </si>
  <si>
    <t>1.1</t>
  </si>
  <si>
    <t>TOTAL DO ITEM 1.</t>
  </si>
  <si>
    <t>2.2</t>
  </si>
  <si>
    <t>Valor Unitário</t>
  </si>
  <si>
    <t>Quantidade</t>
  </si>
  <si>
    <t>Unidade</t>
  </si>
  <si>
    <t>Data:</t>
  </si>
  <si>
    <t>Elaborado por:</t>
  </si>
  <si>
    <t>Leandro Scheffer</t>
  </si>
  <si>
    <t>TOTAL GERAL DO ORÇAMENTO:</t>
  </si>
  <si>
    <t>CRONOGRAMA FÍSICO E FINANCEIRO</t>
  </si>
  <si>
    <t>TOTAIS</t>
  </si>
  <si>
    <t>065293-3</t>
  </si>
  <si>
    <t>CREA-SC:</t>
  </si>
  <si>
    <t>Mes 1</t>
  </si>
  <si>
    <t xml:space="preserve">Proprietário: </t>
  </si>
  <si>
    <t xml:space="preserve">Nome da obra: </t>
  </si>
  <si>
    <t>Endereço:</t>
  </si>
  <si>
    <t>Prefeitura Municipal de Tunápolis</t>
  </si>
  <si>
    <t>TOTAL DO ITEM 2.</t>
  </si>
  <si>
    <t>Data de elaboração:</t>
  </si>
  <si>
    <t>Acumulado%</t>
  </si>
  <si>
    <t>Simples%</t>
  </si>
  <si>
    <t>Endereço da obra:</t>
  </si>
  <si>
    <t xml:space="preserve">Remoção das telhas e elementos danificados existentes </t>
  </si>
  <si>
    <t>COBERTURA</t>
  </si>
  <si>
    <t>Reforma da estrutura de cobertura existente, conforme memorial</t>
  </si>
  <si>
    <t>Rua João Castilho, Centro, Tunápolis, SC</t>
  </si>
  <si>
    <t>Cobertura em telhas de zinco, incluindo telhas, pintura, acessórios, elementos de fixação, beirais e todos os elemento necessários para a completa instalação</t>
  </si>
  <si>
    <t>Mes 2</t>
  </si>
  <si>
    <t>3.</t>
  </si>
  <si>
    <t>ESQUADRIAS</t>
  </si>
  <si>
    <t>3.1</t>
  </si>
  <si>
    <t>TOTAL DO ITEM 3.</t>
  </si>
  <si>
    <t>4.</t>
  </si>
  <si>
    <t>4.1</t>
  </si>
  <si>
    <t>PINTURA</t>
  </si>
  <si>
    <t>Pintura em esmalte sintético sobre esquadrias de madeira</t>
  </si>
  <si>
    <t>Pintura em tinta acrílica sobre paredes de alvenaria</t>
  </si>
  <si>
    <t>4.2</t>
  </si>
  <si>
    <t>TOTAL DO ITEM 4.</t>
  </si>
  <si>
    <t>REFORMA DA CASA DA CULTURA</t>
  </si>
  <si>
    <t xml:space="preserve">CÓDIGO SINAPI </t>
  </si>
  <si>
    <t>75381/001</t>
  </si>
  <si>
    <t>un</t>
  </si>
  <si>
    <t>74065/002</t>
  </si>
  <si>
    <t>Janela de correr em madeira trocar marco e veneziana 182x95 cm</t>
  </si>
  <si>
    <t>Janela de correr em madeira trocar marco e veneziana 173x95 cm</t>
  </si>
  <si>
    <t>Janela de correr em madeira trocar marco e veneziana 195x95 cm</t>
  </si>
  <si>
    <t>Janela de madeira com vidro fixo 57x158 cm</t>
  </si>
  <si>
    <t>Substituição de caixilho de madeira de janela de correr 102x159 cm</t>
  </si>
  <si>
    <t>Substituição de caixilho de madeira de janela de abrir 165x100 cm</t>
  </si>
  <si>
    <t>Substituição de caixilho de madeira de janela de abrir 103x93 cm</t>
  </si>
  <si>
    <t>Substituição de caixilho de madeira de janela de abrir 103x172 cm</t>
  </si>
  <si>
    <t>Reforma de janela de madeira 195x163</t>
  </si>
  <si>
    <t>orç</t>
  </si>
  <si>
    <t>Mes 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</si>
</sst>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2" fontId="6" fillId="0" borderId="12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2" fontId="7" fillId="0" borderId="13" xfId="0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72" fontId="7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172" fontId="6" fillId="0" borderId="22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4" fontId="0" fillId="0" borderId="18" xfId="0" applyNumberFormat="1" applyFont="1" applyFill="1" applyBorder="1" applyAlignment="1">
      <alignment horizontal="left"/>
    </xf>
    <xf numFmtId="0" fontId="0" fillId="0" borderId="26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right"/>
    </xf>
    <xf numFmtId="172" fontId="1" fillId="0" borderId="15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4" fontId="0" fillId="0" borderId="18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0</xdr:rowOff>
    </xdr:from>
    <xdr:to>
      <xdr:col>2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="130" zoomScaleNormal="130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4.421875" style="2" customWidth="1"/>
    <col min="2" max="2" width="8.28125" style="60" customWidth="1"/>
    <col min="3" max="3" width="27.57421875" style="2" customWidth="1"/>
    <col min="4" max="4" width="10.140625" style="2" customWidth="1"/>
    <col min="5" max="5" width="7.8515625" style="2" customWidth="1"/>
    <col min="6" max="6" width="11.7109375" style="2" customWidth="1"/>
    <col min="7" max="7" width="17.57421875" style="2" customWidth="1"/>
    <col min="8" max="8" width="11.28125" style="2" bestFit="1" customWidth="1"/>
    <col min="9" max="16384" width="9.140625" style="2" customWidth="1"/>
  </cols>
  <sheetData>
    <row r="1" spans="1:7" ht="18" customHeight="1" thickBot="1">
      <c r="A1" s="69" t="s">
        <v>2</v>
      </c>
      <c r="B1" s="70"/>
      <c r="C1" s="70"/>
      <c r="D1" s="70"/>
      <c r="E1" s="70"/>
      <c r="F1" s="70"/>
      <c r="G1" s="71"/>
    </row>
    <row r="2" spans="1:2" ht="4.5" customHeight="1">
      <c r="A2" s="1"/>
      <c r="B2" s="55"/>
    </row>
    <row r="3" spans="1:7" s="33" customFormat="1" ht="18" customHeight="1">
      <c r="A3" s="51" t="s">
        <v>25</v>
      </c>
      <c r="B3" s="56"/>
      <c r="C3" s="52"/>
      <c r="D3" s="67" t="s">
        <v>50</v>
      </c>
      <c r="E3" s="67"/>
      <c r="F3" s="67"/>
      <c r="G3" s="68"/>
    </row>
    <row r="4" spans="1:7" ht="18" customHeight="1">
      <c r="A4" s="42" t="s">
        <v>32</v>
      </c>
      <c r="B4" s="57"/>
      <c r="C4" s="20"/>
      <c r="D4" s="24" t="s">
        <v>36</v>
      </c>
      <c r="E4" s="20"/>
      <c r="F4" s="20"/>
      <c r="G4" s="25"/>
    </row>
    <row r="5" spans="1:7" ht="18" customHeight="1">
      <c r="A5" s="19" t="s">
        <v>24</v>
      </c>
      <c r="B5" s="58"/>
      <c r="C5" s="20"/>
      <c r="D5" s="24" t="s">
        <v>27</v>
      </c>
      <c r="E5" s="20"/>
      <c r="F5" s="20"/>
      <c r="G5" s="25"/>
    </row>
    <row r="6" spans="1:7" ht="18" customHeight="1">
      <c r="A6" s="19" t="s">
        <v>16</v>
      </c>
      <c r="B6" s="58"/>
      <c r="C6" s="20"/>
      <c r="D6" s="24" t="s">
        <v>17</v>
      </c>
      <c r="E6" s="20"/>
      <c r="F6" s="20"/>
      <c r="G6" s="25"/>
    </row>
    <row r="7" spans="1:7" ht="18" customHeight="1">
      <c r="A7" s="21" t="s">
        <v>22</v>
      </c>
      <c r="B7" s="58"/>
      <c r="C7" s="22"/>
      <c r="D7" s="24" t="s">
        <v>21</v>
      </c>
      <c r="E7" s="20"/>
      <c r="F7" s="20"/>
      <c r="G7" s="25"/>
    </row>
    <row r="8" spans="1:7" ht="18" customHeight="1">
      <c r="A8" s="49" t="s">
        <v>29</v>
      </c>
      <c r="B8" s="59"/>
      <c r="C8" s="23"/>
      <c r="D8" s="50">
        <v>42046</v>
      </c>
      <c r="E8" s="23"/>
      <c r="F8" s="23"/>
      <c r="G8" s="53"/>
    </row>
    <row r="9" ht="5.25" customHeight="1"/>
    <row r="10" spans="1:7" s="33" customFormat="1" ht="30" customHeight="1">
      <c r="A10" s="31" t="s">
        <v>0</v>
      </c>
      <c r="B10" s="65" t="s">
        <v>51</v>
      </c>
      <c r="C10" s="31" t="s">
        <v>1</v>
      </c>
      <c r="D10" s="32" t="s">
        <v>13</v>
      </c>
      <c r="E10" s="32" t="s">
        <v>14</v>
      </c>
      <c r="F10" s="32" t="s">
        <v>12</v>
      </c>
      <c r="G10" s="32" t="s">
        <v>7</v>
      </c>
    </row>
    <row r="11" spans="1:7" ht="18" customHeight="1">
      <c r="A11" s="11" t="s">
        <v>3</v>
      </c>
      <c r="B11" s="61"/>
      <c r="C11" s="11" t="s">
        <v>6</v>
      </c>
      <c r="D11" s="12"/>
      <c r="E11" s="13"/>
      <c r="F11" s="13"/>
      <c r="G11" s="3"/>
    </row>
    <row r="12" spans="1:7" s="33" customFormat="1" ht="39.75" customHeight="1">
      <c r="A12" s="43" t="s">
        <v>9</v>
      </c>
      <c r="B12" s="45">
        <v>72230</v>
      </c>
      <c r="C12" s="34" t="s">
        <v>33</v>
      </c>
      <c r="D12" s="35">
        <v>547.13</v>
      </c>
      <c r="E12" s="45" t="s">
        <v>5</v>
      </c>
      <c r="F12" s="36">
        <v>7.37</v>
      </c>
      <c r="G12" s="36">
        <f>F12*D12</f>
        <v>4032.3481</v>
      </c>
    </row>
    <row r="13" spans="1:7" ht="18" customHeight="1">
      <c r="A13" s="12"/>
      <c r="B13" s="62"/>
      <c r="C13" s="6"/>
      <c r="D13" s="72" t="s">
        <v>10</v>
      </c>
      <c r="E13" s="73"/>
      <c r="F13" s="74"/>
      <c r="G13" s="17">
        <f>SUM(G12:G12)</f>
        <v>4032.3481</v>
      </c>
    </row>
    <row r="14" spans="1:7" ht="18" customHeight="1">
      <c r="A14" s="11" t="s">
        <v>4</v>
      </c>
      <c r="B14" s="63"/>
      <c r="C14" s="54" t="s">
        <v>34</v>
      </c>
      <c r="D14" s="14"/>
      <c r="E14" s="15"/>
      <c r="F14" s="4"/>
      <c r="G14" s="5"/>
    </row>
    <row r="15" spans="1:7" s="33" customFormat="1" ht="39.75" customHeight="1">
      <c r="A15" s="43" t="s">
        <v>8</v>
      </c>
      <c r="B15" s="45">
        <v>72101</v>
      </c>
      <c r="C15" s="34" t="s">
        <v>35</v>
      </c>
      <c r="D15" s="35">
        <v>547.13</v>
      </c>
      <c r="E15" s="45" t="s">
        <v>5</v>
      </c>
      <c r="F15" s="36">
        <v>6.11</v>
      </c>
      <c r="G15" s="36">
        <f>F15*D15</f>
        <v>3342.9643</v>
      </c>
    </row>
    <row r="16" spans="1:7" s="33" customFormat="1" ht="69.75" customHeight="1">
      <c r="A16" s="43" t="s">
        <v>11</v>
      </c>
      <c r="B16" s="45" t="s">
        <v>52</v>
      </c>
      <c r="C16" s="44" t="s">
        <v>37</v>
      </c>
      <c r="D16" s="35">
        <v>547.13</v>
      </c>
      <c r="E16" s="32" t="s">
        <v>5</v>
      </c>
      <c r="F16" s="36">
        <v>43.2</v>
      </c>
      <c r="G16" s="36">
        <f>F16*D16</f>
        <v>23636.016</v>
      </c>
    </row>
    <row r="17" spans="1:7" ht="18" customHeight="1">
      <c r="A17" s="12"/>
      <c r="B17" s="62"/>
      <c r="C17" s="6"/>
      <c r="D17" s="72" t="s">
        <v>28</v>
      </c>
      <c r="E17" s="73"/>
      <c r="F17" s="74"/>
      <c r="G17" s="18">
        <f>SUM(G15:G16)</f>
        <v>26978.9803</v>
      </c>
    </row>
    <row r="18" spans="1:7" ht="18" customHeight="1">
      <c r="A18" s="11" t="s">
        <v>39</v>
      </c>
      <c r="B18" s="63"/>
      <c r="C18" s="54" t="s">
        <v>40</v>
      </c>
      <c r="D18" s="14"/>
      <c r="E18" s="15"/>
      <c r="F18" s="4"/>
      <c r="G18" s="5"/>
    </row>
    <row r="19" spans="1:7" s="33" customFormat="1" ht="28.5" customHeight="1">
      <c r="A19" s="43" t="s">
        <v>41</v>
      </c>
      <c r="B19" s="32" t="s">
        <v>64</v>
      </c>
      <c r="C19" s="34" t="s">
        <v>56</v>
      </c>
      <c r="D19" s="35">
        <v>1</v>
      </c>
      <c r="E19" s="45" t="s">
        <v>53</v>
      </c>
      <c r="F19" s="36">
        <v>640</v>
      </c>
      <c r="G19" s="36">
        <f aca="true" t="shared" si="0" ref="G19:G27">F19*D19</f>
        <v>640</v>
      </c>
    </row>
    <row r="20" spans="1:7" s="33" customFormat="1" ht="28.5" customHeight="1">
      <c r="A20" s="43" t="s">
        <v>41</v>
      </c>
      <c r="B20" s="32" t="s">
        <v>64</v>
      </c>
      <c r="C20" s="34" t="s">
        <v>55</v>
      </c>
      <c r="D20" s="35">
        <v>1</v>
      </c>
      <c r="E20" s="45" t="s">
        <v>53</v>
      </c>
      <c r="F20" s="36">
        <v>674</v>
      </c>
      <c r="G20" s="36">
        <f t="shared" si="0"/>
        <v>674</v>
      </c>
    </row>
    <row r="21" spans="1:7" s="33" customFormat="1" ht="28.5" customHeight="1">
      <c r="A21" s="43" t="s">
        <v>41</v>
      </c>
      <c r="B21" s="32" t="s">
        <v>64</v>
      </c>
      <c r="C21" s="34" t="s">
        <v>57</v>
      </c>
      <c r="D21" s="35">
        <v>2</v>
      </c>
      <c r="E21" s="45" t="s">
        <v>53</v>
      </c>
      <c r="F21" s="36">
        <v>722</v>
      </c>
      <c r="G21" s="36">
        <f t="shared" si="0"/>
        <v>1444</v>
      </c>
    </row>
    <row r="22" spans="1:7" s="33" customFormat="1" ht="28.5" customHeight="1">
      <c r="A22" s="43" t="s">
        <v>41</v>
      </c>
      <c r="B22" s="32" t="s">
        <v>64</v>
      </c>
      <c r="C22" s="34" t="s">
        <v>58</v>
      </c>
      <c r="D22" s="35">
        <v>5</v>
      </c>
      <c r="E22" s="45" t="s">
        <v>53</v>
      </c>
      <c r="F22" s="36">
        <v>521</v>
      </c>
      <c r="G22" s="36">
        <f t="shared" si="0"/>
        <v>2605</v>
      </c>
    </row>
    <row r="23" spans="1:7" s="33" customFormat="1" ht="28.5" customHeight="1">
      <c r="A23" s="43" t="s">
        <v>41</v>
      </c>
      <c r="B23" s="32" t="s">
        <v>64</v>
      </c>
      <c r="C23" s="34" t="s">
        <v>59</v>
      </c>
      <c r="D23" s="35">
        <v>1</v>
      </c>
      <c r="E23" s="45" t="s">
        <v>53</v>
      </c>
      <c r="F23" s="36">
        <v>455</v>
      </c>
      <c r="G23" s="36">
        <f t="shared" si="0"/>
        <v>455</v>
      </c>
    </row>
    <row r="24" spans="1:7" s="33" customFormat="1" ht="28.5" customHeight="1">
      <c r="A24" s="43" t="s">
        <v>41</v>
      </c>
      <c r="B24" s="32" t="s">
        <v>64</v>
      </c>
      <c r="C24" s="34" t="s">
        <v>60</v>
      </c>
      <c r="D24" s="35">
        <v>1</v>
      </c>
      <c r="E24" s="45" t="s">
        <v>53</v>
      </c>
      <c r="F24" s="36">
        <v>498</v>
      </c>
      <c r="G24" s="36">
        <f t="shared" si="0"/>
        <v>498</v>
      </c>
    </row>
    <row r="25" spans="1:7" s="33" customFormat="1" ht="28.5" customHeight="1">
      <c r="A25" s="43" t="s">
        <v>41</v>
      </c>
      <c r="B25" s="32" t="s">
        <v>64</v>
      </c>
      <c r="C25" s="34" t="s">
        <v>61</v>
      </c>
      <c r="D25" s="35">
        <v>1</v>
      </c>
      <c r="E25" s="45" t="s">
        <v>53</v>
      </c>
      <c r="F25" s="36">
        <v>455</v>
      </c>
      <c r="G25" s="36">
        <f t="shared" si="0"/>
        <v>455</v>
      </c>
    </row>
    <row r="26" spans="1:7" s="33" customFormat="1" ht="28.5" customHeight="1">
      <c r="A26" s="43" t="s">
        <v>41</v>
      </c>
      <c r="B26" s="32" t="s">
        <v>64</v>
      </c>
      <c r="C26" s="34" t="s">
        <v>62</v>
      </c>
      <c r="D26" s="35">
        <v>2</v>
      </c>
      <c r="E26" s="45" t="s">
        <v>53</v>
      </c>
      <c r="F26" s="36">
        <v>502</v>
      </c>
      <c r="G26" s="36">
        <f t="shared" si="0"/>
        <v>1004</v>
      </c>
    </row>
    <row r="27" spans="1:7" s="33" customFormat="1" ht="28.5" customHeight="1">
      <c r="A27" s="43" t="s">
        <v>41</v>
      </c>
      <c r="B27" s="32" t="s">
        <v>64</v>
      </c>
      <c r="C27" s="34" t="s">
        <v>63</v>
      </c>
      <c r="D27" s="35">
        <v>5</v>
      </c>
      <c r="E27" s="45" t="s">
        <v>53</v>
      </c>
      <c r="F27" s="36">
        <v>495</v>
      </c>
      <c r="G27" s="36">
        <f t="shared" si="0"/>
        <v>2475</v>
      </c>
    </row>
    <row r="28" spans="1:16" ht="18" customHeight="1">
      <c r="A28" s="12"/>
      <c r="B28" s="62"/>
      <c r="C28" s="6"/>
      <c r="D28" s="72" t="s">
        <v>42</v>
      </c>
      <c r="E28" s="73"/>
      <c r="F28" s="74"/>
      <c r="G28" s="18">
        <f>SUM(G19:G27)</f>
        <v>10250</v>
      </c>
      <c r="P28" s="66"/>
    </row>
    <row r="29" spans="1:7" ht="18" customHeight="1">
      <c r="A29" s="11" t="s">
        <v>43</v>
      </c>
      <c r="B29" s="63"/>
      <c r="C29" s="54" t="s">
        <v>45</v>
      </c>
      <c r="D29" s="14"/>
      <c r="E29" s="15"/>
      <c r="F29" s="4"/>
      <c r="G29" s="5"/>
    </row>
    <row r="30" spans="1:7" s="33" customFormat="1" ht="39.75" customHeight="1">
      <c r="A30" s="43" t="s">
        <v>44</v>
      </c>
      <c r="B30" s="45" t="s">
        <v>54</v>
      </c>
      <c r="C30" s="34" t="s">
        <v>46</v>
      </c>
      <c r="D30" s="35">
        <v>198.12</v>
      </c>
      <c r="E30" s="45" t="s">
        <v>5</v>
      </c>
      <c r="F30" s="36">
        <v>24.52</v>
      </c>
      <c r="G30" s="36">
        <f>F30*D30</f>
        <v>4857.9024</v>
      </c>
    </row>
    <row r="31" spans="1:7" s="33" customFormat="1" ht="39.75" customHeight="1">
      <c r="A31" s="43" t="s">
        <v>48</v>
      </c>
      <c r="B31" s="45">
        <v>88489</v>
      </c>
      <c r="C31" s="34" t="s">
        <v>47</v>
      </c>
      <c r="D31" s="35">
        <v>1272.72</v>
      </c>
      <c r="E31" s="45" t="s">
        <v>5</v>
      </c>
      <c r="F31" s="36">
        <v>10.48</v>
      </c>
      <c r="G31" s="36">
        <f>F31*D31</f>
        <v>13338.1056</v>
      </c>
    </row>
    <row r="32" spans="1:7" ht="18" customHeight="1">
      <c r="A32" s="12"/>
      <c r="B32" s="62"/>
      <c r="C32" s="6"/>
      <c r="D32" s="72" t="s">
        <v>49</v>
      </c>
      <c r="E32" s="73"/>
      <c r="F32" s="74"/>
      <c r="G32" s="18">
        <f>SUM(G30:G31)</f>
        <v>18196.008</v>
      </c>
    </row>
    <row r="33" spans="3:7" ht="7.5" customHeight="1" thickBot="1">
      <c r="C33" s="37"/>
      <c r="D33" s="16"/>
      <c r="E33" s="16"/>
      <c r="F33" s="16"/>
      <c r="G33" s="16"/>
    </row>
    <row r="34" spans="1:7" ht="18" customHeight="1" thickBot="1">
      <c r="A34" s="16"/>
      <c r="B34" s="64"/>
      <c r="C34" s="16"/>
      <c r="D34" s="38"/>
      <c r="E34" s="39"/>
      <c r="F34" s="40" t="s">
        <v>18</v>
      </c>
      <c r="G34" s="41">
        <f>G13+G17+G28+G32</f>
        <v>59457.3364</v>
      </c>
    </row>
    <row r="35" ht="18" customHeight="1"/>
    <row r="36" spans="1:7" ht="12.75">
      <c r="A36" s="16"/>
      <c r="B36" s="64"/>
      <c r="G36" s="7"/>
    </row>
    <row r="37" ht="12.75">
      <c r="G37" s="7"/>
    </row>
  </sheetData>
  <sheetProtection/>
  <mergeCells count="6">
    <mergeCell ref="D3:G3"/>
    <mergeCell ref="A1:G1"/>
    <mergeCell ref="D13:F13"/>
    <mergeCell ref="D17:F17"/>
    <mergeCell ref="D28:F28"/>
    <mergeCell ref="D32:F32"/>
  </mergeCells>
  <printOptions horizontalCentered="1"/>
  <pageMargins left="0.7874015748031497" right="0.3937007874015748" top="1.1811023622047245" bottom="0.7874015748031497" header="0.5118110236220472" footer="0.3937007874015748"/>
  <pageSetup horizontalDpi="300" verticalDpi="300" orientation="portrait" paperSize="9" r:id="rId4"/>
  <headerFooter alignWithMargins="0">
    <oddHeader>&amp;CPágina &amp;P de &amp;N</oddHeader>
  </headerFooter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="120" zoomScaleNormal="120" zoomScalePageLayoutView="0" workbookViewId="0" topLeftCell="A1">
      <selection activeCell="N10" sqref="N10"/>
    </sheetView>
  </sheetViews>
  <sheetFormatPr defaultColWidth="9.140625" defaultRowHeight="12.75"/>
  <cols>
    <col min="1" max="1" width="14.00390625" style="2" customWidth="1"/>
    <col min="2" max="2" width="21.28125" style="2" customWidth="1"/>
    <col min="3" max="9" width="12.7109375" style="2" customWidth="1"/>
    <col min="10" max="16384" width="9.140625" style="2" customWidth="1"/>
  </cols>
  <sheetData>
    <row r="1" spans="1:9" ht="18" customHeight="1" thickBot="1">
      <c r="A1" s="69" t="s">
        <v>19</v>
      </c>
      <c r="B1" s="70"/>
      <c r="C1" s="70"/>
      <c r="D1" s="70"/>
      <c r="E1" s="70"/>
      <c r="F1" s="70"/>
      <c r="G1" s="70"/>
      <c r="H1" s="70"/>
      <c r="I1" s="71"/>
    </row>
    <row r="2" spans="1:9" ht="18" customHeight="1">
      <c r="A2" s="46" t="s">
        <v>25</v>
      </c>
      <c r="B2" s="48" t="str">
        <f>orcamento!D3</f>
        <v>REFORMA DA CASA DA CULTURA</v>
      </c>
      <c r="C2" s="47"/>
      <c r="D2" s="48"/>
      <c r="E2" s="47"/>
      <c r="F2" s="48"/>
      <c r="G2" s="47"/>
      <c r="H2" s="48"/>
      <c r="I2" s="47"/>
    </row>
    <row r="3" spans="1:9" ht="18" customHeight="1">
      <c r="A3" s="19" t="s">
        <v>26</v>
      </c>
      <c r="B3" s="24" t="str">
        <f>orcamento!D4</f>
        <v>Rua João Castilho, Centro, Tunápolis, SC</v>
      </c>
      <c r="C3" s="20"/>
      <c r="D3" s="24"/>
      <c r="E3" s="20"/>
      <c r="F3" s="24"/>
      <c r="G3" s="20"/>
      <c r="H3" s="24"/>
      <c r="I3" s="20"/>
    </row>
    <row r="4" spans="1:9" ht="18" customHeight="1">
      <c r="A4" s="19" t="s">
        <v>24</v>
      </c>
      <c r="B4" s="24" t="str">
        <f>orcamento!D5</f>
        <v>Prefeitura Municipal de Tunápolis</v>
      </c>
      <c r="C4" s="20"/>
      <c r="D4" s="24"/>
      <c r="E4" s="20"/>
      <c r="F4" s="24"/>
      <c r="G4" s="20"/>
      <c r="H4" s="24"/>
      <c r="I4" s="20"/>
    </row>
    <row r="5" spans="1:9" ht="18" customHeight="1">
      <c r="A5" s="19" t="s">
        <v>16</v>
      </c>
      <c r="B5" s="24" t="str">
        <f>orcamento!D6</f>
        <v>Leandro Scheffer</v>
      </c>
      <c r="C5" s="20"/>
      <c r="D5" s="24"/>
      <c r="E5" s="20"/>
      <c r="F5" s="24"/>
      <c r="G5" s="20"/>
      <c r="H5" s="24"/>
      <c r="I5" s="20"/>
    </row>
    <row r="6" spans="1:9" ht="18" customHeight="1">
      <c r="A6" s="21" t="s">
        <v>22</v>
      </c>
      <c r="B6" s="24" t="str">
        <f>orcamento!D7</f>
        <v>065293-3</v>
      </c>
      <c r="C6" s="20"/>
      <c r="D6" s="24"/>
      <c r="E6" s="20"/>
      <c r="F6" s="24"/>
      <c r="G6" s="20"/>
      <c r="H6" s="24"/>
      <c r="I6" s="20"/>
    </row>
    <row r="7" spans="1:9" ht="18" customHeight="1">
      <c r="A7" s="49" t="s">
        <v>15</v>
      </c>
      <c r="B7" s="75">
        <f>orcamento!D8</f>
        <v>42046</v>
      </c>
      <c r="C7" s="75"/>
      <c r="D7" s="75"/>
      <c r="E7" s="75"/>
      <c r="F7" s="75"/>
      <c r="G7" s="75"/>
      <c r="H7" s="75"/>
      <c r="I7" s="75"/>
    </row>
    <row r="8" spans="1:9" ht="6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8" customHeight="1">
      <c r="A9" s="10" t="s">
        <v>0</v>
      </c>
      <c r="B9" s="10" t="s">
        <v>1</v>
      </c>
      <c r="C9" s="9" t="s">
        <v>7</v>
      </c>
      <c r="D9" s="76" t="s">
        <v>23</v>
      </c>
      <c r="E9" s="77"/>
      <c r="F9" s="76" t="s">
        <v>38</v>
      </c>
      <c r="G9" s="77"/>
      <c r="H9" s="76" t="s">
        <v>65</v>
      </c>
      <c r="I9" s="77"/>
    </row>
    <row r="10" spans="1:9" ht="18" customHeight="1">
      <c r="A10" s="10"/>
      <c r="B10" s="10"/>
      <c r="C10" s="10"/>
      <c r="D10" s="9" t="s">
        <v>31</v>
      </c>
      <c r="E10" s="9" t="s">
        <v>30</v>
      </c>
      <c r="F10" s="9" t="s">
        <v>31</v>
      </c>
      <c r="G10" s="9" t="s">
        <v>30</v>
      </c>
      <c r="H10" s="9" t="s">
        <v>31</v>
      </c>
      <c r="I10" s="9" t="s">
        <v>30</v>
      </c>
    </row>
    <row r="11" spans="1:9" ht="16.5" customHeight="1">
      <c r="A11" s="10" t="s">
        <v>3</v>
      </c>
      <c r="B11" s="10" t="str">
        <f>orcamento!C11</f>
        <v>SERVIÇOS PRELIMINARES</v>
      </c>
      <c r="C11" s="26">
        <f>orcamento!G13</f>
        <v>4032.3481</v>
      </c>
      <c r="D11" s="27">
        <v>1</v>
      </c>
      <c r="E11" s="27">
        <f>D11</f>
        <v>1</v>
      </c>
      <c r="F11" s="27"/>
      <c r="G11" s="27">
        <f>F11+E11</f>
        <v>1</v>
      </c>
      <c r="H11" s="27"/>
      <c r="I11" s="27">
        <f>H11+G11</f>
        <v>1</v>
      </c>
    </row>
    <row r="12" spans="1:9" ht="16.5" customHeight="1">
      <c r="A12" s="10" t="s">
        <v>4</v>
      </c>
      <c r="B12" s="10" t="str">
        <f>orcamento!C14</f>
        <v>COBERTURA</v>
      </c>
      <c r="C12" s="26">
        <f>orcamento!G17</f>
        <v>26978.9803</v>
      </c>
      <c r="D12" s="27">
        <v>0.5</v>
      </c>
      <c r="E12" s="27">
        <f>D12</f>
        <v>0.5</v>
      </c>
      <c r="F12" s="27">
        <v>0.5</v>
      </c>
      <c r="G12" s="27">
        <f>F12+E12</f>
        <v>1</v>
      </c>
      <c r="H12" s="27"/>
      <c r="I12" s="27">
        <f>H12+G12</f>
        <v>1</v>
      </c>
    </row>
    <row r="13" spans="1:9" ht="16.5" customHeight="1">
      <c r="A13" s="10" t="s">
        <v>39</v>
      </c>
      <c r="B13" s="10" t="str">
        <f>orcamento!C18</f>
        <v>ESQUADRIAS</v>
      </c>
      <c r="C13" s="26">
        <f>orcamento!G28</f>
        <v>10250</v>
      </c>
      <c r="D13" s="27"/>
      <c r="E13" s="27">
        <f>D13</f>
        <v>0</v>
      </c>
      <c r="F13" s="27">
        <v>0.5</v>
      </c>
      <c r="G13" s="27">
        <f>F13+E13</f>
        <v>0.5</v>
      </c>
      <c r="H13" s="27">
        <v>0.5</v>
      </c>
      <c r="I13" s="27">
        <f>H13+G13</f>
        <v>1</v>
      </c>
    </row>
    <row r="14" spans="1:9" ht="16.5" customHeight="1">
      <c r="A14" s="10" t="s">
        <v>43</v>
      </c>
      <c r="B14" s="10" t="str">
        <f>orcamento!C29</f>
        <v>PINTURA</v>
      </c>
      <c r="C14" s="26">
        <f>orcamento!G32</f>
        <v>18196.008</v>
      </c>
      <c r="D14" s="27"/>
      <c r="E14" s="27">
        <f>D14</f>
        <v>0</v>
      </c>
      <c r="F14" s="27">
        <v>0.5</v>
      </c>
      <c r="G14" s="27">
        <f>F14+E14</f>
        <v>0.5</v>
      </c>
      <c r="H14" s="27">
        <v>0.5</v>
      </c>
      <c r="I14" s="27">
        <f>H14+G14</f>
        <v>1</v>
      </c>
    </row>
    <row r="15" spans="1:9" ht="3.75" customHeight="1">
      <c r="A15" s="11"/>
      <c r="B15" s="11"/>
      <c r="C15" s="28"/>
      <c r="D15" s="28"/>
      <c r="E15" s="29"/>
      <c r="F15" s="28"/>
      <c r="G15" s="29"/>
      <c r="H15" s="28"/>
      <c r="I15" s="29"/>
    </row>
    <row r="16" spans="1:9" ht="18" customHeight="1">
      <c r="A16" s="10"/>
      <c r="B16" s="9" t="s">
        <v>20</v>
      </c>
      <c r="C16" s="26">
        <f>SUM(C11:C14)</f>
        <v>59457.3364</v>
      </c>
      <c r="D16" s="30">
        <f aca="true" t="shared" si="0" ref="D16:I16">SUMPRODUCT(D11:D14,$C$11:$C$14)</f>
        <v>17521.83825</v>
      </c>
      <c r="E16" s="26">
        <f t="shared" si="0"/>
        <v>17521.83825</v>
      </c>
      <c r="F16" s="30">
        <f t="shared" si="0"/>
        <v>27712.49415</v>
      </c>
      <c r="G16" s="26">
        <f t="shared" si="0"/>
        <v>45234.3324</v>
      </c>
      <c r="H16" s="30">
        <f t="shared" si="0"/>
        <v>14223.004</v>
      </c>
      <c r="I16" s="26">
        <f t="shared" si="0"/>
        <v>59457.3364</v>
      </c>
    </row>
  </sheetData>
  <sheetProtection/>
  <mergeCells count="8">
    <mergeCell ref="H7:I7"/>
    <mergeCell ref="H9:I9"/>
    <mergeCell ref="A1:I1"/>
    <mergeCell ref="D7:E7"/>
    <mergeCell ref="D9:E9"/>
    <mergeCell ref="B7:C7"/>
    <mergeCell ref="F7:G7"/>
    <mergeCell ref="F9:G9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landscape" paperSize="9" r:id="rId1"/>
  <headerFooter alignWithMargins="0">
    <oddHeader>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Tunapolis</cp:lastModifiedBy>
  <cp:lastPrinted>2015-05-22T10:40:22Z</cp:lastPrinted>
  <dcterms:created xsi:type="dcterms:W3CDTF">2005-07-25T22:21:51Z</dcterms:created>
  <dcterms:modified xsi:type="dcterms:W3CDTF">2015-06-02T14:13:21Z</dcterms:modified>
  <cp:category/>
  <cp:version/>
  <cp:contentType/>
  <cp:contentStatus/>
</cp:coreProperties>
</file>